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<sst xmlns="http://schemas.openxmlformats.org/spreadsheetml/2006/main" count="174" uniqueCount="146">
  <si>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</si>
  <si>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</si>
  <si>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</si>
  <si>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</si>
  <si>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</si>
  <si>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</si>
  <si>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</si>
  <si>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</si>
  <si>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</si>
  <si>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</si>
  <si>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</si>
  <si>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</si>
  <si>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</si>
  <si>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</si>
  <si>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</si>
  <si>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</si>
  <si>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</si>
  <si>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</si>
  <si>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</si>
  <si>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</si>
  <si>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</si>
  <si>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</si>
  <si>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</si>
  <si>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</si>
  <si>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</si>
  <si>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</si>
  <si>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</si>
  <si>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</si>
  <si>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</si>
  <si>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</si>
  <si>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</si>
  <si>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</si>
  <si>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</si>
  <si>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</si>
  <si>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</si>
  <si>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</si>
  <si>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</si>
  <si>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</si>
  <si>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</si>
  <si>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</si>
  <si>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</si>
  <si>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</si>
  <si>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</si>
  <si>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</si>
  <si>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</si>
  <si>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</si>
  <si>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</si>
  <si>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</si>
  <si>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</si>
  <si>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</si>
  <si>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</si>
  <si>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</si>
  <si>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</si>
  <si>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</si>
  <si>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</si>
  <si>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</si>
  <si>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</si>
  <si>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</si>
  <si>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</si>
  <si>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</si>
  <si>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</si>
  <si>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</si>
  <si>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</si>
  <si>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</si>
  <si>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</si>
  <si>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</si>
  <si>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</si>
  <si>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</si>
  <si>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</si>
  <si>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</si>
  <si>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</si>
  <si>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</si>
  <si>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</si>
  <si>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</si>
  <si>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</si>
  <si>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</si>
  <si>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</si>
  <si>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</si>
  <si>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</si>
  <si>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</si>
  <si>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</si>
  <si>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</si>
  <si>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</si>
  <si>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</si>
  <si>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</si>
  <si>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</si>
  <si>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</si>
  <si>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</si>
  <si>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</si>
  <si>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</si>
  <si>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</si>
  <si>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</si>
  <si>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</si>
  <si>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</si>
  <si>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</si>
  <si>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</si>
  <si>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</si>
  <si>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</si>
  <si>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</si>
  <si>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</si>
  <si>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</si>
  <si>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</si>
  <si>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</si>
  <si>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</si>
  <si>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</si>
  <si>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</si>
  <si>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</si>
  <si>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</si>
  <si>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</si>
  <si>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</si>
  <si>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</si>
  <si>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</si>
  <si>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</si>
  <si>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</si>
  <si>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</si>
  <si>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</si>
  <si>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</si>
  <si>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</si>
  <si>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</si>
  <si>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</si>
  <si>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</si>
  <si>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</si>
  <si>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</si>
  <si>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</si>
  <si>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</si>
  <si>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</si>
  <si>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</si>
  <si>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</si>
  <si>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</si>
  <si>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</si>
  <si>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</si>
  <si>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</si>
  <si>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</si>
  <si>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</si>
  <si>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</si>
  <si>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</si>
  <si>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С.В. Панасюк</t>
  </si>
  <si>
    <t>Н.В. Суша</t>
  </si>
  <si>
    <t>(04141)2-15-66</t>
  </si>
  <si>
    <t>(04141)2-14-01</t>
  </si>
  <si>
    <t>inbox@nv.zt.cour.gov.ua</t>
  </si>
  <si>
    <t>2 липня 2015 року</t>
  </si>
  <si>
    <t>перше півріччя 2015 року</t>
  </si>
  <si>
    <t>Новоград-Волинський міськрайонний суд Житомирської області</t>
  </si>
  <si>
    <t>11700. Житомирська область</t>
  </si>
  <si>
    <t>м. Новоград-Волинський. вул. Івана Франка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</si>
</sst>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859</v>
      </c>
      <c r="D9" s="81">
        <f aca="true" t="shared" si="0" ref="D9:T9">SUM(D10:D16,D19:D27)</f>
        <v>2</v>
      </c>
      <c r="E9" s="74">
        <f t="shared" si="0"/>
        <v>344513.7900000009</v>
      </c>
      <c r="F9" s="74">
        <f t="shared" si="0"/>
        <v>487.2</v>
      </c>
      <c r="G9" s="117">
        <f t="shared" si="0"/>
        <v>617</v>
      </c>
      <c r="H9" s="74">
        <f t="shared" si="0"/>
        <v>266593.10999999987</v>
      </c>
      <c r="I9" s="81">
        <f t="shared" si="0"/>
        <v>0</v>
      </c>
      <c r="J9" s="74">
        <f t="shared" si="0"/>
        <v>0</v>
      </c>
      <c r="K9" s="81">
        <f>SUM(K10:K16,K19:K27)</f>
        <v>18</v>
      </c>
      <c r="L9" s="74">
        <f t="shared" si="0"/>
        <v>10826.8</v>
      </c>
      <c r="M9" s="74">
        <f t="shared" si="0"/>
        <v>0</v>
      </c>
      <c r="N9" s="74">
        <f t="shared" si="0"/>
        <v>0</v>
      </c>
      <c r="O9" s="81">
        <f t="shared" si="0"/>
        <v>242</v>
      </c>
      <c r="P9" s="74">
        <f t="shared" si="0"/>
        <v>88274.17</v>
      </c>
      <c r="Q9" s="81">
        <f t="shared" si="0"/>
        <v>0</v>
      </c>
      <c r="R9" s="74">
        <f t="shared" si="0"/>
        <v>0</v>
      </c>
      <c r="S9" s="81">
        <f t="shared" si="0"/>
        <v>242</v>
      </c>
      <c r="T9" s="74">
        <f t="shared" si="0"/>
        <v>88274.17</v>
      </c>
    </row>
    <row r="10" spans="1:20" ht="16.5" customHeight="1">
      <c r="A10" s="82">
        <v>2</v>
      </c>
      <c r="B10" s="98" t="s">
        <v>5</v>
      </c>
      <c r="C10" s="84">
        <v>452</v>
      </c>
      <c r="D10" s="84">
        <v>2</v>
      </c>
      <c r="E10" s="75">
        <v>263941.390000001</v>
      </c>
      <c r="F10" s="75">
        <v>487.2</v>
      </c>
      <c r="G10" s="118">
        <v>266</v>
      </c>
      <c r="H10" s="75">
        <v>200632.28</v>
      </c>
      <c r="I10" s="75"/>
      <c r="J10" s="75"/>
      <c r="K10" s="75">
        <v>3</v>
      </c>
      <c r="L10" s="75">
        <v>7660</v>
      </c>
      <c r="M10" s="75"/>
      <c r="N10" s="75"/>
      <c r="O10" s="84">
        <f aca="true" t="shared" si="1" ref="O10:P12">SUM(Q10,S10)</f>
        <v>186</v>
      </c>
      <c r="P10" s="75">
        <f t="shared" si="1"/>
        <v>74433.97</v>
      </c>
      <c r="Q10" s="84"/>
      <c r="R10" s="75"/>
      <c r="S10" s="84">
        <v>186</v>
      </c>
      <c r="T10" s="75">
        <v>74433.97</v>
      </c>
    </row>
    <row r="11" spans="1:20" ht="19.5" customHeight="1">
      <c r="A11" s="82">
        <v>3</v>
      </c>
      <c r="B11" s="98" t="s">
        <v>1</v>
      </c>
      <c r="C11" s="84">
        <v>84</v>
      </c>
      <c r="D11" s="84"/>
      <c r="E11" s="75">
        <v>20218.8</v>
      </c>
      <c r="F11" s="75"/>
      <c r="G11" s="118">
        <v>52</v>
      </c>
      <c r="H11" s="75">
        <v>12951.43</v>
      </c>
      <c r="I11" s="75"/>
      <c r="J11" s="75"/>
      <c r="K11" s="84">
        <v>3</v>
      </c>
      <c r="L11" s="75">
        <v>730.8</v>
      </c>
      <c r="M11" s="84"/>
      <c r="N11" s="75"/>
      <c r="O11" s="84">
        <f t="shared" si="1"/>
        <v>32</v>
      </c>
      <c r="P11" s="75">
        <f t="shared" si="1"/>
        <v>7795.2</v>
      </c>
      <c r="Q11" s="84"/>
      <c r="R11" s="75"/>
      <c r="S11" s="84">
        <v>32</v>
      </c>
      <c r="T11" s="75">
        <v>7795.2</v>
      </c>
    </row>
    <row r="12" spans="1:20" ht="15" customHeight="1">
      <c r="A12" s="82">
        <v>4</v>
      </c>
      <c r="B12" s="98" t="s">
        <v>67</v>
      </c>
      <c r="C12" s="84">
        <v>128</v>
      </c>
      <c r="D12" s="84"/>
      <c r="E12" s="75">
        <v>31180.7999999999</v>
      </c>
      <c r="F12" s="75"/>
      <c r="G12" s="118">
        <v>126</v>
      </c>
      <c r="H12" s="75">
        <v>30937.1999999999</v>
      </c>
      <c r="I12" s="75"/>
      <c r="J12" s="75"/>
      <c r="K12" s="84">
        <v>4</v>
      </c>
      <c r="L12" s="75">
        <v>974.4</v>
      </c>
      <c r="M12" s="84"/>
      <c r="N12" s="75"/>
      <c r="O12" s="84">
        <f t="shared" si="1"/>
        <v>2</v>
      </c>
      <c r="P12" s="75">
        <f t="shared" si="1"/>
        <v>487.2</v>
      </c>
      <c r="Q12" s="84"/>
      <c r="R12" s="75"/>
      <c r="S12" s="84">
        <v>2</v>
      </c>
      <c r="T12" s="75">
        <v>487.2</v>
      </c>
    </row>
    <row r="13" spans="1:20" ht="15.75" customHeight="1">
      <c r="A13" s="82">
        <v>5</v>
      </c>
      <c r="B13" s="98" t="s">
        <v>68</v>
      </c>
      <c r="C13" s="84">
        <v>2</v>
      </c>
      <c r="D13" s="84"/>
      <c r="E13" s="75">
        <v>5300</v>
      </c>
      <c r="F13" s="75"/>
      <c r="G13" s="118">
        <v>1</v>
      </c>
      <c r="H13" s="75">
        <v>243.6</v>
      </c>
      <c r="I13" s="75"/>
      <c r="J13" s="75"/>
      <c r="K13" s="75"/>
      <c r="L13" s="75"/>
      <c r="M13" s="75"/>
      <c r="N13" s="75"/>
      <c r="O13" s="84">
        <f aca="true" t="shared" si="2" ref="O13:P43">SUM(Q13,S13)</f>
        <v>1</v>
      </c>
      <c r="P13" s="75">
        <f t="shared" si="2"/>
        <v>3000</v>
      </c>
      <c r="Q13" s="84"/>
      <c r="R13" s="75"/>
      <c r="S13" s="84">
        <v>1</v>
      </c>
      <c r="T13" s="75">
        <v>3000</v>
      </c>
    </row>
    <row r="14" spans="1:20" ht="16.5" customHeight="1">
      <c r="A14" s="82">
        <v>6</v>
      </c>
      <c r="B14" s="98" t="s">
        <v>6</v>
      </c>
      <c r="C14" s="84">
        <v>99</v>
      </c>
      <c r="D14" s="84"/>
      <c r="E14" s="75">
        <v>12058.2</v>
      </c>
      <c r="F14" s="75"/>
      <c r="G14" s="118">
        <v>82</v>
      </c>
      <c r="H14" s="75">
        <v>9986.8</v>
      </c>
      <c r="I14" s="75"/>
      <c r="J14" s="75"/>
      <c r="K14" s="75"/>
      <c r="L14" s="75"/>
      <c r="M14" s="75"/>
      <c r="N14" s="75"/>
      <c r="O14" s="84">
        <f t="shared" si="2"/>
        <v>17</v>
      </c>
      <c r="P14" s="75">
        <f t="shared" si="2"/>
        <v>2070.6</v>
      </c>
      <c r="Q14" s="84"/>
      <c r="R14" s="75"/>
      <c r="S14" s="84">
        <v>17</v>
      </c>
      <c r="T14" s="75">
        <v>2070.6</v>
      </c>
    </row>
    <row r="15" spans="1:20" ht="21" customHeight="1">
      <c r="A15" s="82">
        <v>7</v>
      </c>
      <c r="B15" s="98" t="s">
        <v>7</v>
      </c>
      <c r="C15" s="84">
        <v>73</v>
      </c>
      <c r="D15" s="84"/>
      <c r="E15" s="75">
        <v>8891.40000000001</v>
      </c>
      <c r="F15" s="75"/>
      <c r="G15" s="118">
        <v>69</v>
      </c>
      <c r="H15" s="75">
        <v>9012.2</v>
      </c>
      <c r="I15" s="75"/>
      <c r="J15" s="75"/>
      <c r="K15" s="75">
        <v>6</v>
      </c>
      <c r="L15" s="75">
        <v>974.4</v>
      </c>
      <c r="M15" s="75"/>
      <c r="N15" s="75"/>
      <c r="O15" s="84">
        <f t="shared" si="2"/>
        <v>4</v>
      </c>
      <c r="P15" s="75">
        <f t="shared" si="2"/>
        <v>487.2</v>
      </c>
      <c r="Q15" s="84"/>
      <c r="R15" s="75"/>
      <c r="S15" s="84">
        <v>4</v>
      </c>
      <c r="T15" s="75">
        <v>487.2</v>
      </c>
    </row>
    <row r="16" spans="1:20" ht="33.75" customHeight="1">
      <c r="A16" s="82">
        <v>8</v>
      </c>
      <c r="B16" s="98" t="s">
        <v>71</v>
      </c>
      <c r="C16" s="75">
        <f aca="true" t="shared" si="3" ref="C16:L16">SUM(C17:C18)</f>
        <v>3</v>
      </c>
      <c r="D16" s="75">
        <f t="shared" si="3"/>
        <v>0</v>
      </c>
      <c r="E16" s="75">
        <f t="shared" si="3"/>
        <v>730.8</v>
      </c>
      <c r="F16" s="75">
        <f t="shared" si="3"/>
        <v>0</v>
      </c>
      <c r="G16" s="118">
        <f t="shared" si="3"/>
        <v>3</v>
      </c>
      <c r="H16" s="75">
        <f t="shared" si="3"/>
        <v>637.2</v>
      </c>
      <c r="I16" s="75">
        <f t="shared" si="3"/>
        <v>0</v>
      </c>
      <c r="J16" s="75">
        <f t="shared" si="3"/>
        <v>0</v>
      </c>
      <c r="K16" s="75">
        <f t="shared" si="3"/>
        <v>2</v>
      </c>
      <c r="L16" s="75">
        <f t="shared" si="3"/>
        <v>487.2</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1</v>
      </c>
      <c r="D17" s="84"/>
      <c r="E17" s="75">
        <v>243.6</v>
      </c>
      <c r="F17" s="75"/>
      <c r="G17" s="118">
        <v>1</v>
      </c>
      <c r="H17" s="75">
        <v>243.6</v>
      </c>
      <c r="I17" s="75"/>
      <c r="J17" s="75"/>
      <c r="K17" s="84">
        <v>1</v>
      </c>
      <c r="L17" s="75">
        <v>243.6</v>
      </c>
      <c r="M17" s="84"/>
      <c r="N17" s="75"/>
      <c r="O17" s="84">
        <f t="shared" si="2"/>
        <v>0</v>
      </c>
      <c r="P17" s="75">
        <f t="shared" si="2"/>
        <v>0</v>
      </c>
      <c r="Q17" s="84"/>
      <c r="R17" s="75"/>
      <c r="S17" s="84"/>
      <c r="T17" s="75"/>
    </row>
    <row r="18" spans="1:20" ht="23.25" customHeight="1">
      <c r="A18" s="82">
        <v>10</v>
      </c>
      <c r="B18" s="99" t="s">
        <v>2</v>
      </c>
      <c r="C18" s="84">
        <v>2</v>
      </c>
      <c r="D18" s="84"/>
      <c r="E18" s="75">
        <v>487.2</v>
      </c>
      <c r="F18" s="75"/>
      <c r="G18" s="118">
        <v>2</v>
      </c>
      <c r="H18" s="75">
        <v>393.6</v>
      </c>
      <c r="I18" s="75"/>
      <c r="J18" s="75"/>
      <c r="K18" s="84">
        <v>1</v>
      </c>
      <c r="L18" s="75">
        <v>243.6</v>
      </c>
      <c r="M18" s="84"/>
      <c r="N18" s="75"/>
      <c r="O18" s="84">
        <f t="shared" si="2"/>
        <v>0</v>
      </c>
      <c r="P18" s="75">
        <f t="shared" si="2"/>
        <v>0</v>
      </c>
      <c r="Q18" s="84"/>
      <c r="R18" s="75"/>
      <c r="S18" s="84"/>
      <c r="T18" s="75"/>
    </row>
    <row r="19" spans="1:20" ht="17.25" customHeight="1">
      <c r="A19" s="82">
        <v>11</v>
      </c>
      <c r="B19" s="98" t="s">
        <v>17</v>
      </c>
      <c r="C19" s="84">
        <v>6</v>
      </c>
      <c r="D19" s="84"/>
      <c r="E19" s="75">
        <v>730.8</v>
      </c>
      <c r="F19" s="75"/>
      <c r="G19" s="118">
        <v>6</v>
      </c>
      <c r="H19" s="75">
        <v>730.8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12</v>
      </c>
      <c r="D23" s="84"/>
      <c r="E23" s="75">
        <v>1461.6</v>
      </c>
      <c r="F23" s="75"/>
      <c r="G23" s="118">
        <v>12</v>
      </c>
      <c r="H23" s="75">
        <v>1461.6</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51</v>
      </c>
      <c r="D44" s="81">
        <f aca="true" t="shared" si="5" ref="D44:T44">SUM(D45:D51)</f>
        <v>0</v>
      </c>
      <c r="E44" s="74">
        <f>SUM(E45:E51)</f>
        <v>3727.08</v>
      </c>
      <c r="F44" s="74">
        <f t="shared" si="5"/>
        <v>0</v>
      </c>
      <c r="G44" s="117">
        <f>SUM(G45:G51)</f>
        <v>45</v>
      </c>
      <c r="H44" s="74">
        <f>SUM(H45:H51)</f>
        <v>3299.39</v>
      </c>
      <c r="I44" s="81">
        <f t="shared" si="5"/>
        <v>0</v>
      </c>
      <c r="J44" s="74">
        <f t="shared" si="5"/>
        <v>0</v>
      </c>
      <c r="K44" s="81">
        <f t="shared" si="5"/>
        <v>2</v>
      </c>
      <c r="L44" s="74">
        <f t="shared" si="5"/>
        <v>146.16</v>
      </c>
      <c r="M44" s="81">
        <f>SUM(M45:M51)</f>
        <v>0</v>
      </c>
      <c r="N44" s="74">
        <f>SUM(N45:N51)</f>
        <v>0</v>
      </c>
      <c r="O44" s="81">
        <f t="shared" si="5"/>
        <v>6</v>
      </c>
      <c r="P44" s="74">
        <f t="shared" si="5"/>
        <v>438.48</v>
      </c>
      <c r="Q44" s="81">
        <f t="shared" si="5"/>
        <v>0</v>
      </c>
      <c r="R44" s="74">
        <f t="shared" si="5"/>
        <v>0</v>
      </c>
      <c r="S44" s="81">
        <f t="shared" si="5"/>
        <v>6</v>
      </c>
      <c r="T44" s="74">
        <f t="shared" si="5"/>
        <v>438.48</v>
      </c>
    </row>
    <row r="45" spans="1:20" ht="13.5" customHeight="1">
      <c r="A45" s="82">
        <v>37</v>
      </c>
      <c r="B45" s="98" t="s">
        <v>69</v>
      </c>
      <c r="C45" s="84">
        <v>1</v>
      </c>
      <c r="D45" s="84"/>
      <c r="E45" s="75">
        <v>73.08</v>
      </c>
      <c r="F45" s="75"/>
      <c r="G45" s="118">
        <v>1</v>
      </c>
      <c r="H45" s="75">
        <v>73.08</v>
      </c>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50</v>
      </c>
      <c r="D46" s="84"/>
      <c r="E46" s="75">
        <v>3654</v>
      </c>
      <c r="F46" s="75"/>
      <c r="G46" s="118">
        <v>44</v>
      </c>
      <c r="H46" s="75">
        <v>3226.31</v>
      </c>
      <c r="I46" s="75"/>
      <c r="J46" s="75"/>
      <c r="K46" s="84">
        <v>2</v>
      </c>
      <c r="L46" s="75">
        <v>146.16</v>
      </c>
      <c r="M46" s="84"/>
      <c r="N46" s="75"/>
      <c r="O46" s="84">
        <f>SUM(Q46,S46)</f>
        <v>6</v>
      </c>
      <c r="P46" s="75">
        <f>SUM(R46,T46)</f>
        <v>438.48</v>
      </c>
      <c r="Q46" s="84"/>
      <c r="R46" s="75"/>
      <c r="S46" s="84">
        <v>6</v>
      </c>
      <c r="T46" s="75">
        <v>438.48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28</v>
      </c>
      <c r="D52" s="81">
        <f aca="true" t="shared" si="7" ref="D52:T52">SUM(D53:D57)</f>
        <v>0</v>
      </c>
      <c r="E52" s="74">
        <f t="shared" si="7"/>
        <v>96</v>
      </c>
      <c r="F52" s="74">
        <f t="shared" si="7"/>
        <v>0</v>
      </c>
      <c r="G52" s="117">
        <f>SUM(G53:G57)</f>
        <v>28</v>
      </c>
      <c r="H52" s="74">
        <f>SUM(H53:H57)</f>
        <v>96</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23</v>
      </c>
      <c r="D53" s="84">
        <v>0</v>
      </c>
      <c r="E53" s="75">
        <v>45</v>
      </c>
      <c r="F53" s="75">
        <v>0</v>
      </c>
      <c r="G53" s="118">
        <v>23</v>
      </c>
      <c r="H53" s="75">
        <v>45</v>
      </c>
      <c r="I53" s="75"/>
      <c r="J53" s="75"/>
      <c r="K53" s="84"/>
      <c r="L53" s="75"/>
      <c r="M53" s="84"/>
      <c r="N53" s="75"/>
      <c r="O53" s="84">
        <f t="shared" si="6"/>
        <v>0</v>
      </c>
      <c r="P53" s="75">
        <f t="shared" si="6"/>
        <v>0</v>
      </c>
      <c r="Q53" s="84"/>
      <c r="R53" s="75"/>
      <c r="S53" s="84"/>
      <c r="T53" s="75"/>
    </row>
    <row r="54" spans="1:20" ht="22.5" customHeight="1">
      <c r="A54" s="82">
        <v>46</v>
      </c>
      <c r="B54" s="98" t="s">
        <v>34</v>
      </c>
      <c r="C54" s="84">
        <v>2</v>
      </c>
      <c r="D54" s="84">
        <v>0</v>
      </c>
      <c r="E54" s="75">
        <v>6</v>
      </c>
      <c r="F54" s="75">
        <v>0</v>
      </c>
      <c r="G54" s="118">
        <v>2</v>
      </c>
      <c r="H54" s="75">
        <v>6</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3</v>
      </c>
      <c r="D56" s="84">
        <v>0</v>
      </c>
      <c r="E56" s="75">
        <v>45</v>
      </c>
      <c r="F56" s="75">
        <v>0</v>
      </c>
      <c r="G56" s="118">
        <v>3</v>
      </c>
      <c r="H56" s="75">
        <v>45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553</v>
      </c>
      <c r="D58" s="84">
        <v>0</v>
      </c>
      <c r="E58" s="75">
        <v>20206.6200000003</v>
      </c>
      <c r="F58" s="75">
        <v>0</v>
      </c>
      <c r="G58" s="118">
        <v>304</v>
      </c>
      <c r="H58" s="75">
        <v>11106.1800000001</v>
      </c>
      <c r="I58" s="75"/>
      <c r="J58" s="75"/>
      <c r="K58" s="84"/>
      <c r="L58" s="75"/>
      <c r="M58" s="84">
        <v>552</v>
      </c>
      <c r="N58" s="75">
        <v>20168.5400000003</v>
      </c>
      <c r="O58" s="84">
        <f>SUM(Q58,S58)</f>
        <v>1</v>
      </c>
      <c r="P58" s="75">
        <f>SUM(R58,T58)</f>
        <v>36.54</v>
      </c>
      <c r="Q58" s="84"/>
      <c r="R58" s="75"/>
      <c r="S58" s="84">
        <v>1</v>
      </c>
      <c r="T58" s="75">
        <v>36.54</v>
      </c>
    </row>
    <row r="59" spans="1:20" ht="15.75">
      <c r="A59" s="82">
        <v>51</v>
      </c>
      <c r="B59" s="85" t="s">
        <v>118</v>
      </c>
      <c r="C59" s="74">
        <f>SUM(C9,C28,C44,C52,C58)</f>
        <v>1491</v>
      </c>
      <c r="D59" s="74">
        <f>SUM(D9,D28,D44,D52,D58)</f>
        <v>2</v>
      </c>
      <c r="E59" s="74">
        <f aca="true" t="shared" si="8" ref="E59:T59">SUM(E9,E28,E44,E52,E58)</f>
        <v>368543.4900000012</v>
      </c>
      <c r="F59" s="74">
        <f t="shared" si="8"/>
        <v>487.2</v>
      </c>
      <c r="G59" s="117">
        <f t="shared" si="8"/>
        <v>994</v>
      </c>
      <c r="H59" s="74">
        <f t="shared" si="8"/>
        <v>281094.68</v>
      </c>
      <c r="I59" s="74">
        <f t="shared" si="8"/>
        <v>0</v>
      </c>
      <c r="J59" s="74">
        <f t="shared" si="8"/>
        <v>0</v>
      </c>
      <c r="K59" s="74">
        <f t="shared" si="8"/>
        <v>20</v>
      </c>
      <c r="L59" s="74">
        <f t="shared" si="8"/>
        <v>10972.96</v>
      </c>
      <c r="M59" s="74">
        <f t="shared" si="8"/>
        <v>552</v>
      </c>
      <c r="N59" s="74">
        <f t="shared" si="8"/>
        <v>20168.5400000003</v>
      </c>
      <c r="O59" s="74">
        <f t="shared" si="8"/>
        <v>249</v>
      </c>
      <c r="P59" s="74">
        <f t="shared" si="8"/>
        <v>88749.18999999999</v>
      </c>
      <c r="Q59" s="74">
        <f t="shared" si="8"/>
        <v>0</v>
      </c>
      <c r="R59" s="74">
        <f t="shared" si="8"/>
        <v>0</v>
      </c>
      <c r="S59" s="74">
        <f t="shared" si="8"/>
        <v>249</v>
      </c>
      <c r="T59" s="74">
        <f t="shared" si="8"/>
        <v>88749.18999999999</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&amp;LB59DE5CD&amp;CФорма № 10 (судовий збір), Підрозділ: Новоград-Волинський міськрайонний суд Житомирської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249</v>
      </c>
      <c r="F5" s="57">
        <f>SUM(F6:F31)</f>
        <v>88749.18999999992</v>
      </c>
    </row>
    <row r="6" spans="1:6" s="3" customFormat="1" ht="19.5" customHeight="1">
      <c r="A6" s="73">
        <v>2</v>
      </c>
      <c r="B6" s="138" t="s">
        <v>113</v>
      </c>
      <c r="C6" s="139"/>
      <c r="D6" s="140"/>
      <c r="E6" s="55">
        <v>28</v>
      </c>
      <c r="F6" s="77">
        <v>4506.6</v>
      </c>
    </row>
    <row r="7" spans="1:6" s="3" customFormat="1" ht="21.75" customHeight="1">
      <c r="A7" s="73">
        <v>3</v>
      </c>
      <c r="B7" s="138" t="s">
        <v>111</v>
      </c>
      <c r="C7" s="139"/>
      <c r="D7" s="140"/>
      <c r="E7" s="55">
        <v>1</v>
      </c>
      <c r="F7" s="56">
        <v>243.6</v>
      </c>
    </row>
    <row r="8" spans="1:6" s="3" customFormat="1" ht="15.75" customHeight="1">
      <c r="A8" s="73">
        <v>4</v>
      </c>
      <c r="B8" s="138" t="s">
        <v>59</v>
      </c>
      <c r="C8" s="139"/>
      <c r="D8" s="140"/>
      <c r="E8" s="55">
        <v>119</v>
      </c>
      <c r="F8" s="56">
        <v>28988.3999999999</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v>4</v>
      </c>
      <c r="F11" s="56">
        <v>4641.2</v>
      </c>
    </row>
    <row r="12" spans="1:6" s="3" customFormat="1" ht="16.5" customHeight="1">
      <c r="A12" s="73">
        <v>8</v>
      </c>
      <c r="B12" s="88" t="s">
        <v>61</v>
      </c>
      <c r="C12" s="89"/>
      <c r="D12" s="90"/>
      <c r="E12" s="55"/>
      <c r="F12" s="56"/>
    </row>
    <row r="13" spans="1:6" s="3" customFormat="1" ht="15.75" customHeight="1">
      <c r="A13" s="73">
        <v>9</v>
      </c>
      <c r="B13" s="88" t="s">
        <v>62</v>
      </c>
      <c r="C13" s="89"/>
      <c r="D13" s="90"/>
      <c r="E13" s="55">
        <v>7</v>
      </c>
      <c r="F13" s="56">
        <v>1705.2</v>
      </c>
    </row>
    <row r="14" spans="1:6" s="3" customFormat="1" ht="27" customHeight="1">
      <c r="A14" s="73">
        <v>10</v>
      </c>
      <c r="B14" s="138" t="s">
        <v>115</v>
      </c>
      <c r="C14" s="139"/>
      <c r="D14" s="140"/>
      <c r="E14" s="55"/>
      <c r="F14" s="56"/>
    </row>
    <row r="15" spans="1:6" s="3" customFormat="1" ht="21" customHeight="1">
      <c r="A15" s="73">
        <v>11</v>
      </c>
      <c r="B15" s="88" t="s">
        <v>22</v>
      </c>
      <c r="C15" s="89"/>
      <c r="D15" s="90"/>
      <c r="E15" s="55">
        <v>27</v>
      </c>
      <c r="F15" s="56">
        <v>8946.21</v>
      </c>
    </row>
    <row r="16" spans="1:6" s="3" customFormat="1" ht="19.5" customHeight="1">
      <c r="A16" s="73">
        <v>12</v>
      </c>
      <c r="B16" s="88" t="s">
        <v>63</v>
      </c>
      <c r="C16" s="89"/>
      <c r="D16" s="90"/>
      <c r="E16" s="55">
        <v>5</v>
      </c>
      <c r="F16" s="56">
        <v>755.16</v>
      </c>
    </row>
    <row r="17" spans="1:6" s="3" customFormat="1" ht="24" customHeight="1">
      <c r="A17" s="73">
        <v>13</v>
      </c>
      <c r="B17" s="136" t="s">
        <v>23</v>
      </c>
      <c r="C17" s="136"/>
      <c r="D17" s="136"/>
      <c r="E17" s="55">
        <v>11</v>
      </c>
      <c r="F17" s="56">
        <v>6893.34</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16</v>
      </c>
      <c r="F29" s="56">
        <v>24517.88</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v>31</v>
      </c>
      <c r="F31" s="56">
        <v>7551.6</v>
      </c>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&amp;LB59DE5CD&amp;CФорма № 10 (судовий збір), Підрозділ: Новоград-Волинський міськрайонний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142</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143</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144</v>
      </c>
      <c r="E39" s="158"/>
      <c r="F39" s="158"/>
      <c r="G39" s="158"/>
      <c r="H39" s="159"/>
      <c r="I39" s="11"/>
    </row>
    <row r="40" spans="1:9" ht="12.75" customHeight="1">
      <c r="A40" s="13"/>
      <c r="B40" s="15"/>
      <c r="C40" s="11"/>
      <c r="D40" s="11"/>
      <c r="E40" s="11"/>
      <c r="F40" s="11"/>
      <c r="G40" s="11"/>
      <c r="H40" s="13"/>
      <c r="I40" s="11"/>
    </row>
    <row r="41" spans="1:8" ht="12.75" customHeight="1">
      <c r="A41" s="13"/>
      <c r="B41" s="160" t="s">
        <v>145</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31</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&amp;LB59DE5CD&amp;C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Alex</cp:lastModifiedBy>
  <cp:lastPrinted>2014-11-21T11:39:06Z</cp:lastPrinted>
  <dcterms:created xsi:type="dcterms:W3CDTF">1996-10-08T23:32:33Z</dcterms:created>
  <dcterms:modified xsi:type="dcterms:W3CDTF">2015-07-13T07:15:13Z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збір)_00285_2.2015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B59DE5CD</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