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<sst xmlns="http://schemas.openxmlformats.org/spreadsheetml/2006/main" count="316" uniqueCount="255">
  <si>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</si>
  <si>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</si>
  <si>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</si>
  <si>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</si>
  <si>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</si>
  <si>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</si>
  <si>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</si>
  <si>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</si>
  <si>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</si>
  <si>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</si>
  <si>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</si>
  <si>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</si>
  <si>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</si>
  <si>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</si>
  <si>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</si>
  <si>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</si>
  <si>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</si>
  <si>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</si>
  <si>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</si>
  <si>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</si>
  <si>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</si>
  <si>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</si>
  <si>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</si>
  <si>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</si>
  <si>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</si>
  <si>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</si>
  <si>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</si>
  <si>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</si>
  <si>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</si>
  <si>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</si>
  <si>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</si>
  <si>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</si>
  <si>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</si>
  <si>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</si>
  <si>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</si>
  <si>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</si>
  <si>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</si>
  <si>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</si>
  <si>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</si>
  <si>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</si>
  <si>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</si>
  <si>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</si>
  <si>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</si>
  <si>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</si>
  <si>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</si>
  <si>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</si>
  <si>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</si>
  <si>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</si>
  <si>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</si>
  <si>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</si>
  <si>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</si>
  <si>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</si>
  <si>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</si>
  <si>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</si>
  <si>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</si>
  <si>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</si>
  <si>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</si>
  <si>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</si>
  <si>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</si>
  <si>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</si>
  <si>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</si>
  <si>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</si>
  <si>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</si>
  <si>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</si>
  <si>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</si>
  <si>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</si>
  <si>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</si>
  <si>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</si>
  <si>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</si>
  <si>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</si>
  <si>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</si>
  <si>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</si>
  <si>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</si>
  <si>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</si>
  <si>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</si>
  <si>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</si>
  <si>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</si>
  <si>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</si>
  <si>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</si>
  <si>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</si>
  <si>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</si>
  <si>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</si>
  <si>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</si>
  <si>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</si>
  <si>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</si>
  <si>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</si>
  <si>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</si>
  <si>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</si>
  <si>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</si>
  <si>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</si>
  <si>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</si>
  <si>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</si>
  <si>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</si>
  <si>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</si>
  <si>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</si>
  <si>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</si>
  <si>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</si>
  <si>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</si>
  <si>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</si>
  <si>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</si>
  <si>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</si>
  <si>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</si>
  <si>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</si>
  <si>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</si>
  <si>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</si>
  <si>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</si>
  <si>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</si>
  <si>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</si>
  <si>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</si>
  <si>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</si>
  <si>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</si>
  <si>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</si>
  <si>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</si>
  <si>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</si>
  <si>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</si>
  <si>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</si>
  <si>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</si>
  <si>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</si>
  <si>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</si>
  <si>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</si>
  <si>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</si>
  <si>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</si>
  <si>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</si>
  <si>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</si>
  <si>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</si>
  <si>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</si>
  <si>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</si>
  <si>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</si>
  <si>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</si>
  <si>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</si>
  <si>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</si>
  <si>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</si>
  <si>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</si>
  <si>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</si>
  <si>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</si>
  <si>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</si>
  <si>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</si>
  <si>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</si>
  <si>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</si>
  <si>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</si>
  <si>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</si>
  <si>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</si>
  <si>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</si>
  <si>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</si>
  <si>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</si>
  <si>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</si>
  <si>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</si>
  <si>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</si>
  <si>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</si>
  <si>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</si>
  <si>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</si>
  <si>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</si>
  <si>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</si>
  <si>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</si>
  <si>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</si>
  <si>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</si>
  <si>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</si>
  <si>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</si>
  <si>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</si>
  <si>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</si>
  <si>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</si>
  <si>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</si>
  <si>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</si>
  <si>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</si>
  <si>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</si>
  <si>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</si>
  <si>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</si>
  <si>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</si>
  <si>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</si>
  <si>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</si>
  <si>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</si>
  <si>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</si>
  <si>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</si>
  <si>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</si>
  <si>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</si>
  <si>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</si>
  <si>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</si>
  <si>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</si>
  <si>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</si>
  <si>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</si>
  <si>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</si>
  <si>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</si>
  <si>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</si>
  <si>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</si>
  <si>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</si>
  <si>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</si>
  <si>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</si>
  <si>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</si>
  <si>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</si>
  <si>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</si>
  <si>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</si>
  <si>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</si>
  <si>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</si>
  <si>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</si>
  <si>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</si>
  <si>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</si>
  <si>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</si>
  <si>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</si>
  <si>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</si>
  <si>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</si>
  <si>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</si>
  <si>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</si>
  <si>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</si>
  <si>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</si>
  <si>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</si>
  <si>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</si>
  <si>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</si>
  <si>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</si>
  <si>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</si>
  <si>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</si>
  <si>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</si>
  <si>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</si>
  <si>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</si>
  <si>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</si>
  <si>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</si>
  <si>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</si>
  <si>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</si>
  <si>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</si>
  <si>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</si>
  <si>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</si>
  <si>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</si>
  <si>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</si>
  <si>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</si>
  <si>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</si>
  <si>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</si>
  <si>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</si>
  <si>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</si>
  <si>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</si>
  <si>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</si>
  <si>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</si>
  <si>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</si>
  <si>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</si>
  <si>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</si>
  <si>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</si>
  <si>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</si>
  <si>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</si>
  <si>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</si>
  <si>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</si>
  <si>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</si>
  <si>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</si>
  <si>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</si>
  <si>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</si>
  <si>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</si>
  <si>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</si>
  <si>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М.Г. Сусловець</t>
  </si>
  <si>
    <t>Н.В. Суша</t>
  </si>
  <si>
    <t>(04141)2-15-66</t>
  </si>
  <si>
    <t>(04141)2-14-01</t>
  </si>
  <si>
    <t>inbox@nv.zt.cour.gov.ua</t>
  </si>
  <si>
    <t>5 січня 2017 року</t>
  </si>
  <si>
    <t>2016 рік</t>
  </si>
  <si>
    <t>Новоград-Волинський міськрайонний суд Житомирської області</t>
  </si>
  <si>
    <t xml:space="preserve">Місцезнаходження: </t>
  </si>
  <si>
    <t>11700. Житомирська область.м. Новоград-Волинський</t>
  </si>
  <si>
    <t>вул. Івана Франка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</si>
</sst>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247</v>
      </c>
      <c r="F10" s="157">
        <v>237</v>
      </c>
      <c r="G10" s="157">
        <v>244</v>
      </c>
      <c r="H10" s="157">
        <v>22</v>
      </c>
      <c r="I10" s="157">
        <v>6</v>
      </c>
      <c r="J10" s="157">
        <v>7</v>
      </c>
      <c r="K10" s="157">
        <v>209</v>
      </c>
      <c r="L10" s="157">
        <v>1</v>
      </c>
      <c r="M10" s="168">
        <v>3</v>
      </c>
      <c r="N10" s="163">
        <v>2</v>
      </c>
      <c r="O10" s="111">
        <f>E10-F10</f>
        <v>10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8</v>
      </c>
      <c r="F15" s="157">
        <v>8</v>
      </c>
      <c r="G15" s="157">
        <v>8</v>
      </c>
      <c r="H15" s="157"/>
      <c r="I15" s="157"/>
      <c r="J15" s="157">
        <v>1</v>
      </c>
      <c r="K15" s="157">
        <v>7</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v>1</v>
      </c>
      <c r="H18" s="157" t="s">
        <v>146</v>
      </c>
      <c r="I18" s="157" t="s">
        <v>146</v>
      </c>
      <c r="J18" s="157"/>
      <c r="K18" s="157">
        <v>1</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7</v>
      </c>
      <c r="F21" s="157">
        <v>7</v>
      </c>
      <c r="G21" s="157">
        <v>7</v>
      </c>
      <c r="H21" s="157"/>
      <c r="I21" s="157"/>
      <c r="J21" s="157">
        <v>1</v>
      </c>
      <c r="K21" s="157">
        <v>6</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255</v>
      </c>
      <c r="F23" s="157">
        <f>F10+F12+F15+F22</f>
        <v>245</v>
      </c>
      <c r="G23" s="157">
        <f>G10+G12+G15+G22</f>
        <v>252</v>
      </c>
      <c r="H23" s="157">
        <f>H10+H15</f>
        <v>22</v>
      </c>
      <c r="I23" s="157">
        <f>I10+I15</f>
        <v>6</v>
      </c>
      <c r="J23" s="157">
        <f>J10+J12+J15</f>
        <v>8</v>
      </c>
      <c r="K23" s="157">
        <f>K10+K12+K15</f>
        <v>216</v>
      </c>
      <c r="L23" s="157">
        <f>L10+L12+L15+L22</f>
        <v>1</v>
      </c>
      <c r="M23" s="157">
        <f>M10+M12+M15+M22</f>
        <v>3</v>
      </c>
      <c r="N23" s="157">
        <f>N10</f>
        <v>2</v>
      </c>
      <c r="O23" s="111">
        <f t="shared" si="0"/>
        <v>10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224</v>
      </c>
      <c r="G31" s="167">
        <v>214</v>
      </c>
      <c r="H31" s="167">
        <v>91</v>
      </c>
      <c r="I31" s="167">
        <v>76</v>
      </c>
      <c r="J31" s="167">
        <v>54</v>
      </c>
      <c r="K31" s="167">
        <v>4</v>
      </c>
      <c r="L31" s="167">
        <v>5</v>
      </c>
      <c r="M31" s="167">
        <v>10</v>
      </c>
      <c r="N31" s="167">
        <v>133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&amp;L4AF52446&amp;CФорма № 2-А, Підрозділ: Новоград-Волинський міськрайонний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c r="F8" s="166"/>
      <c r="G8" s="162"/>
      <c r="H8" s="162"/>
      <c r="I8" s="162"/>
      <c r="J8" s="162"/>
      <c r="K8" s="162">
        <v>1</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4</v>
      </c>
      <c r="D9" s="163">
        <v>5</v>
      </c>
      <c r="E9" s="163">
        <v>8</v>
      </c>
      <c r="F9" s="163">
        <v>5</v>
      </c>
      <c r="G9" s="163">
        <v>2</v>
      </c>
      <c r="H9" s="163">
        <v>2</v>
      </c>
      <c r="I9" s="163"/>
      <c r="J9" s="163">
        <v>1</v>
      </c>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4</v>
      </c>
      <c r="D10" s="163">
        <v>5</v>
      </c>
      <c r="E10" s="163">
        <v>8</v>
      </c>
      <c r="F10" s="163">
        <v>5</v>
      </c>
      <c r="G10" s="163">
        <v>2</v>
      </c>
      <c r="H10" s="163">
        <v>2</v>
      </c>
      <c r="I10" s="163"/>
      <c r="J10" s="163">
        <v>1</v>
      </c>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26</v>
      </c>
      <c r="E12" s="163">
        <v>21</v>
      </c>
      <c r="F12" s="163">
        <v>18</v>
      </c>
      <c r="G12" s="163">
        <v>14</v>
      </c>
      <c r="H12" s="163"/>
      <c r="I12" s="163">
        <v>1</v>
      </c>
      <c r="J12" s="163">
        <v>2</v>
      </c>
      <c r="K12" s="162">
        <v>6</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26</v>
      </c>
      <c r="E24" s="163">
        <v>21</v>
      </c>
      <c r="F24" s="163">
        <v>18</v>
      </c>
      <c r="G24" s="163">
        <v>14</v>
      </c>
      <c r="H24" s="163"/>
      <c r="I24" s="163">
        <v>1</v>
      </c>
      <c r="J24" s="163">
        <v>2</v>
      </c>
      <c r="K24" s="162">
        <v>6</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26</v>
      </c>
      <c r="E25" s="163">
        <v>21</v>
      </c>
      <c r="F25" s="163">
        <v>18</v>
      </c>
      <c r="G25" s="163">
        <v>14</v>
      </c>
      <c r="H25" s="163"/>
      <c r="I25" s="163">
        <v>1</v>
      </c>
      <c r="J25" s="163">
        <v>2</v>
      </c>
      <c r="K25" s="162">
        <v>6</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1</v>
      </c>
      <c r="E29" s="163"/>
      <c r="F29" s="163"/>
      <c r="G29" s="163"/>
      <c r="H29" s="163"/>
      <c r="I29" s="163"/>
      <c r="J29" s="163"/>
      <c r="K29" s="162">
        <v>1</v>
      </c>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5</v>
      </c>
      <c r="E30" s="163">
        <v>2</v>
      </c>
      <c r="F30" s="163">
        <v>2</v>
      </c>
      <c r="G30" s="163">
        <v>2</v>
      </c>
      <c r="H30" s="163"/>
      <c r="I30" s="163"/>
      <c r="J30" s="163"/>
      <c r="K30" s="162">
        <v>3</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3</v>
      </c>
      <c r="E34" s="163"/>
      <c r="F34" s="163"/>
      <c r="G34" s="163"/>
      <c r="H34" s="163"/>
      <c r="I34" s="163"/>
      <c r="J34" s="163"/>
      <c r="K34" s="162">
        <v>3</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v>1</v>
      </c>
      <c r="E36" s="163"/>
      <c r="F36" s="163"/>
      <c r="G36" s="163"/>
      <c r="H36" s="163"/>
      <c r="I36" s="163"/>
      <c r="J36" s="163"/>
      <c r="K36" s="162">
        <v>1</v>
      </c>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1</v>
      </c>
      <c r="E39" s="163">
        <v>1</v>
      </c>
      <c r="F39" s="163">
        <v>1</v>
      </c>
      <c r="G39" s="163">
        <v>1</v>
      </c>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v>1</v>
      </c>
      <c r="E40" s="163">
        <v>1</v>
      </c>
      <c r="F40" s="163">
        <v>1</v>
      </c>
      <c r="G40" s="163">
        <v>1</v>
      </c>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v>1</v>
      </c>
      <c r="E42" s="163">
        <v>1</v>
      </c>
      <c r="F42" s="163">
        <v>1</v>
      </c>
      <c r="G42" s="163">
        <v>1</v>
      </c>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2</v>
      </c>
      <c r="E43" s="163">
        <v>1</v>
      </c>
      <c r="F43" s="163"/>
      <c r="G43" s="163"/>
      <c r="H43" s="163">
        <v>1</v>
      </c>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c r="G45" s="163"/>
      <c r="H45" s="163">
        <v>1</v>
      </c>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c r="F48" s="163"/>
      <c r="G48" s="163"/>
      <c r="H48" s="163"/>
      <c r="I48" s="163"/>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v>1</v>
      </c>
      <c r="F49" s="163">
        <v>1</v>
      </c>
      <c r="G49" s="163">
        <v>1</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1</v>
      </c>
      <c r="E52" s="163">
        <v>1</v>
      </c>
      <c r="F52" s="163">
        <v>1</v>
      </c>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v>1</v>
      </c>
      <c r="E75" s="163">
        <v>1</v>
      </c>
      <c r="F75" s="163">
        <v>1</v>
      </c>
      <c r="G75" s="163"/>
      <c r="H75" s="163"/>
      <c r="I75" s="163"/>
      <c r="J75" s="163"/>
      <c r="K75" s="162"/>
      <c r="L75" s="163"/>
      <c r="M75" s="163"/>
      <c r="N75" s="164"/>
      <c r="O75" s="163"/>
      <c r="P75" s="60"/>
    </row>
    <row r="76" spans="1:16" s="4" customFormat="1" ht="42" customHeight="1">
      <c r="A76" s="46">
        <v>69</v>
      </c>
      <c r="B76" s="115" t="s">
        <v>219</v>
      </c>
      <c r="C76" s="164"/>
      <c r="D76" s="163">
        <v>1</v>
      </c>
      <c r="E76" s="163">
        <v>1</v>
      </c>
      <c r="F76" s="163">
        <v>1</v>
      </c>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v>
      </c>
      <c r="D88" s="163">
        <v>169</v>
      </c>
      <c r="E88" s="163">
        <v>54</v>
      </c>
      <c r="F88" s="163">
        <v>47</v>
      </c>
      <c r="G88" s="163">
        <v>34</v>
      </c>
      <c r="H88" s="163">
        <v>3</v>
      </c>
      <c r="I88" s="163">
        <v>3</v>
      </c>
      <c r="J88" s="163">
        <v>1</v>
      </c>
      <c r="K88" s="162">
        <v>119</v>
      </c>
      <c r="L88" s="163"/>
      <c r="M88" s="163">
        <v>100741</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151</v>
      </c>
      <c r="E90" s="163">
        <v>39</v>
      </c>
      <c r="F90" s="163">
        <v>36</v>
      </c>
      <c r="G90" s="163">
        <v>23</v>
      </c>
      <c r="H90" s="163">
        <v>1</v>
      </c>
      <c r="I90" s="163">
        <v>1</v>
      </c>
      <c r="J90" s="163">
        <v>1</v>
      </c>
      <c r="K90" s="162">
        <v>113</v>
      </c>
      <c r="L90" s="163"/>
      <c r="M90" s="163">
        <v>100741</v>
      </c>
      <c r="N90" s="164"/>
      <c r="O90" s="163"/>
      <c r="P90" s="60"/>
    </row>
    <row r="91" spans="1:16" s="4" customFormat="1" ht="43.5" customHeight="1">
      <c r="A91" s="44">
        <v>84</v>
      </c>
      <c r="B91" s="115" t="s">
        <v>65</v>
      </c>
      <c r="C91" s="164"/>
      <c r="D91" s="163">
        <v>1</v>
      </c>
      <c r="E91" s="163">
        <v>1</v>
      </c>
      <c r="F91" s="163">
        <v>1</v>
      </c>
      <c r="G91" s="163">
        <v>1</v>
      </c>
      <c r="H91" s="163"/>
      <c r="I91" s="163"/>
      <c r="J91" s="163"/>
      <c r="K91" s="162"/>
      <c r="L91" s="163"/>
      <c r="M91" s="163">
        <v>1411</v>
      </c>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148</v>
      </c>
      <c r="E94" s="163">
        <v>35</v>
      </c>
      <c r="F94" s="163">
        <v>32</v>
      </c>
      <c r="G94" s="163">
        <v>19</v>
      </c>
      <c r="H94" s="163">
        <v>1</v>
      </c>
      <c r="I94" s="163">
        <v>1</v>
      </c>
      <c r="J94" s="163">
        <v>1</v>
      </c>
      <c r="K94" s="162">
        <v>113</v>
      </c>
      <c r="L94" s="163"/>
      <c r="M94" s="163">
        <v>99330</v>
      </c>
      <c r="N94" s="164"/>
      <c r="O94" s="163"/>
      <c r="P94" s="60"/>
    </row>
    <row r="95" spans="1:16" s="4" customFormat="1" ht="25.5" customHeight="1">
      <c r="A95" s="44">
        <v>88</v>
      </c>
      <c r="B95" s="114" t="s">
        <v>68</v>
      </c>
      <c r="C95" s="164">
        <v>2</v>
      </c>
      <c r="D95" s="163">
        <v>10</v>
      </c>
      <c r="E95" s="163">
        <v>9</v>
      </c>
      <c r="F95" s="163">
        <v>6</v>
      </c>
      <c r="G95" s="163">
        <v>6</v>
      </c>
      <c r="H95" s="163">
        <v>2</v>
      </c>
      <c r="I95" s="163">
        <v>1</v>
      </c>
      <c r="J95" s="163"/>
      <c r="K95" s="162">
        <v>3</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6</v>
      </c>
      <c r="E97" s="163">
        <v>5</v>
      </c>
      <c r="F97" s="163">
        <v>5</v>
      </c>
      <c r="G97" s="163">
        <v>5</v>
      </c>
      <c r="H97" s="163"/>
      <c r="I97" s="163"/>
      <c r="J97" s="163"/>
      <c r="K97" s="162">
        <v>2</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v>1</v>
      </c>
      <c r="D99" s="163">
        <v>2</v>
      </c>
      <c r="E99" s="163">
        <v>2</v>
      </c>
      <c r="F99" s="163">
        <v>1</v>
      </c>
      <c r="G99" s="163">
        <v>1</v>
      </c>
      <c r="H99" s="163"/>
      <c r="I99" s="163">
        <v>1</v>
      </c>
      <c r="J99" s="163"/>
      <c r="K99" s="162">
        <v>1</v>
      </c>
      <c r="L99" s="163"/>
      <c r="M99" s="163"/>
      <c r="N99" s="164"/>
      <c r="O99" s="163"/>
      <c r="P99" s="61"/>
    </row>
    <row r="100" spans="1:16" s="4" customFormat="1" ht="25.5" customHeight="1">
      <c r="A100" s="46">
        <v>93</v>
      </c>
      <c r="B100" s="114" t="s">
        <v>241</v>
      </c>
      <c r="C100" s="164">
        <v>1</v>
      </c>
      <c r="D100" s="163">
        <v>4</v>
      </c>
      <c r="E100" s="163">
        <v>3</v>
      </c>
      <c r="F100" s="163">
        <v>3</v>
      </c>
      <c r="G100" s="163">
        <v>3</v>
      </c>
      <c r="H100" s="163"/>
      <c r="I100" s="163"/>
      <c r="J100" s="163"/>
      <c r="K100" s="162">
        <v>2</v>
      </c>
      <c r="L100" s="163"/>
      <c r="M100" s="163"/>
      <c r="N100" s="164"/>
      <c r="O100" s="163"/>
      <c r="P100" s="61"/>
    </row>
    <row r="101" spans="1:16" s="4" customFormat="1" ht="18.75" customHeight="1">
      <c r="A101" s="44">
        <v>94</v>
      </c>
      <c r="B101" s="115" t="s">
        <v>190</v>
      </c>
      <c r="C101" s="164">
        <v>1</v>
      </c>
      <c r="D101" s="163"/>
      <c r="E101" s="163">
        <v>1</v>
      </c>
      <c r="F101" s="163">
        <v>1</v>
      </c>
      <c r="G101" s="163">
        <v>1</v>
      </c>
      <c r="H101" s="163"/>
      <c r="I101" s="163"/>
      <c r="J101" s="163"/>
      <c r="K101" s="162"/>
      <c r="L101" s="163"/>
      <c r="M101" s="163"/>
      <c r="N101" s="164"/>
      <c r="O101" s="163"/>
      <c r="P101" s="61"/>
    </row>
    <row r="102" spans="1:16" s="4" customFormat="1" ht="18.75" customHeight="1">
      <c r="A102" s="46">
        <v>95</v>
      </c>
      <c r="B102" s="115" t="s">
        <v>191</v>
      </c>
      <c r="C102" s="164"/>
      <c r="D102" s="163">
        <v>1</v>
      </c>
      <c r="E102" s="163"/>
      <c r="F102" s="163"/>
      <c r="G102" s="163"/>
      <c r="H102" s="163"/>
      <c r="I102" s="163"/>
      <c r="J102" s="163"/>
      <c r="K102" s="162">
        <v>1</v>
      </c>
      <c r="L102" s="163"/>
      <c r="M102" s="163"/>
      <c r="N102" s="164"/>
      <c r="O102" s="163"/>
      <c r="P102" s="61"/>
    </row>
    <row r="103" spans="1:15" s="100" customFormat="1" ht="24.75" customHeight="1">
      <c r="A103" s="44">
        <v>96</v>
      </c>
      <c r="B103" s="116" t="s">
        <v>73</v>
      </c>
      <c r="C103" s="164">
        <v>1</v>
      </c>
      <c r="D103" s="163">
        <v>1</v>
      </c>
      <c r="E103" s="163">
        <v>2</v>
      </c>
      <c r="F103" s="163">
        <v>2</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v>1</v>
      </c>
      <c r="E108" s="163">
        <v>2</v>
      </c>
      <c r="F108" s="163">
        <v>2</v>
      </c>
      <c r="G108" s="163">
        <v>1</v>
      </c>
      <c r="H108" s="163"/>
      <c r="I108" s="163"/>
      <c r="J108" s="163"/>
      <c r="K108" s="162"/>
      <c r="L108" s="163"/>
      <c r="M108" s="163"/>
      <c r="N108" s="164"/>
      <c r="O108" s="163"/>
      <c r="P108" s="61"/>
    </row>
    <row r="109" spans="1:15" s="100" customFormat="1" ht="28.5" customHeight="1">
      <c r="A109" s="44">
        <v>102</v>
      </c>
      <c r="B109" s="116" t="s">
        <v>78</v>
      </c>
      <c r="C109" s="164"/>
      <c r="D109" s="163">
        <v>2</v>
      </c>
      <c r="E109" s="163">
        <v>1</v>
      </c>
      <c r="F109" s="163"/>
      <c r="G109" s="163"/>
      <c r="H109" s="163"/>
      <c r="I109" s="163"/>
      <c r="J109" s="163">
        <v>1</v>
      </c>
      <c r="K109" s="162">
        <v>1</v>
      </c>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2</v>
      </c>
      <c r="E112" s="163">
        <v>1</v>
      </c>
      <c r="F112" s="163"/>
      <c r="G112" s="163"/>
      <c r="H112" s="163"/>
      <c r="I112" s="163"/>
      <c r="J112" s="163">
        <v>1</v>
      </c>
      <c r="K112" s="162">
        <v>1</v>
      </c>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10</v>
      </c>
      <c r="D114" s="164">
        <f aca="true" t="shared" si="0" ref="D114:O114">SUM(D8,D9,D12,D29,D30,D43,D49,D52,D79,D88,D103,D109,D113)</f>
        <v>214</v>
      </c>
      <c r="E114" s="164">
        <f t="shared" si="0"/>
        <v>91</v>
      </c>
      <c r="F114" s="164">
        <f t="shared" si="0"/>
        <v>76</v>
      </c>
      <c r="G114" s="164">
        <f t="shared" si="0"/>
        <v>54</v>
      </c>
      <c r="H114" s="164">
        <f t="shared" si="0"/>
        <v>6</v>
      </c>
      <c r="I114" s="164">
        <f t="shared" si="0"/>
        <v>4</v>
      </c>
      <c r="J114" s="164">
        <f t="shared" si="0"/>
        <v>5</v>
      </c>
      <c r="K114" s="164">
        <f t="shared" si="0"/>
        <v>133</v>
      </c>
      <c r="L114" s="164">
        <f t="shared" si="0"/>
        <v>0</v>
      </c>
      <c r="M114" s="164">
        <f t="shared" si="0"/>
        <v>100741</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&amp;L4AF52446&amp;CФорма № 2-А, Підрозділ: Новоград-Волинський міськрайонний суд Житомирської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&amp;L4AF52446&amp;CФорма № 2-А, Підрозділ: Новоград-Волинський міськрайонний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10</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v>1</v>
      </c>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9</v>
      </c>
      <c r="L15" s="33"/>
      <c r="M15" s="23"/>
      <c r="N15" s="20"/>
      <c r="O15" s="20"/>
      <c r="P15" s="20"/>
    </row>
    <row r="16" spans="1:16" s="10" customFormat="1" ht="20.25" customHeight="1">
      <c r="A16" s="2">
        <v>12</v>
      </c>
      <c r="B16" s="284"/>
      <c r="C16" s="259" t="s">
        <v>129</v>
      </c>
      <c r="D16" s="260"/>
      <c r="E16" s="260"/>
      <c r="F16" s="260"/>
      <c r="G16" s="260"/>
      <c r="H16" s="260"/>
      <c r="I16" s="260"/>
      <c r="J16" s="261"/>
      <c r="K16" s="156">
        <v>7</v>
      </c>
      <c r="L16" s="33"/>
      <c r="M16" s="23"/>
      <c r="N16" s="20"/>
      <c r="O16" s="20"/>
      <c r="P16" s="20"/>
    </row>
    <row r="17" spans="1:16" s="10" customFormat="1" ht="22.5" customHeight="1">
      <c r="A17" s="2">
        <v>13</v>
      </c>
      <c r="B17" s="284"/>
      <c r="C17" s="300" t="s">
        <v>145</v>
      </c>
      <c r="D17" s="301"/>
      <c r="E17" s="301"/>
      <c r="F17" s="301"/>
      <c r="G17" s="301"/>
      <c r="H17" s="301"/>
      <c r="I17" s="301"/>
      <c r="J17" s="302"/>
      <c r="K17" s="156">
        <v>56</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11</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&amp;L4AF52446&amp;CФорма № 2-А, Підрозділ: Новоград-Волинський міськрайонний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31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&amp;L4AF52446&amp;C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2015-12-10T14:23:53Z</cp:lastPrinted>
  <dcterms:created xsi:type="dcterms:W3CDTF">2015-09-09T11:49:13Z</dcterms:created>
  <dcterms:modified xsi:type="dcterms:W3CDTF">2017-01-23T06:24:36Z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2-А_00285_4.2016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4AF52446</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